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10230" yWindow="-15" windowWidth="10275" windowHeight="7470"/>
  </bookViews>
  <sheets>
    <sheet name="EAEPED_OG" sheetId="1" r:id="rId1"/>
  </sheets>
  <definedNames>
    <definedName name="_xlnm.Print_Area" localSheetId="0">EAEPED_OG!$A$1:$I$160</definedName>
    <definedName name="_xlnm.Print_Titles" localSheetId="0">EAEPED_OG!$2:$8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28" i="1"/>
  <c r="H132" i="1"/>
  <c r="H116" i="1"/>
  <c r="H117" i="1"/>
  <c r="H118" i="1"/>
  <c r="H119" i="1"/>
  <c r="H120" i="1"/>
  <c r="H121" i="1"/>
  <c r="H122" i="1"/>
  <c r="H123" i="1"/>
  <c r="H115" i="1"/>
  <c r="H106" i="1"/>
  <c r="H110" i="1"/>
  <c r="H105" i="1"/>
  <c r="H99" i="1"/>
  <c r="H103" i="1"/>
  <c r="H90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4" i="1"/>
  <c r="H58" i="1"/>
  <c r="H32" i="1"/>
  <c r="H36" i="1"/>
  <c r="H25" i="1"/>
  <c r="H2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H135" i="1" s="1"/>
  <c r="E133" i="1"/>
  <c r="H133" i="1" s="1"/>
  <c r="E126" i="1"/>
  <c r="H126" i="1" s="1"/>
  <c r="E127" i="1"/>
  <c r="H127" i="1" s="1"/>
  <c r="E128" i="1"/>
  <c r="E129" i="1"/>
  <c r="H129" i="1" s="1"/>
  <c r="E130" i="1"/>
  <c r="H130" i="1" s="1"/>
  <c r="E131" i="1"/>
  <c r="H131" i="1" s="1"/>
  <c r="E132" i="1"/>
  <c r="E125" i="1"/>
  <c r="H125" i="1" s="1"/>
  <c r="E116" i="1"/>
  <c r="E117" i="1"/>
  <c r="E118" i="1"/>
  <c r="E119" i="1"/>
  <c r="E120" i="1"/>
  <c r="E121" i="1"/>
  <c r="E122" i="1"/>
  <c r="E123" i="1"/>
  <c r="E115" i="1"/>
  <c r="E106" i="1"/>
  <c r="E107" i="1"/>
  <c r="H107" i="1" s="1"/>
  <c r="E108" i="1"/>
  <c r="H108" i="1" s="1"/>
  <c r="E109" i="1"/>
  <c r="H109" i="1" s="1"/>
  <c r="E110" i="1"/>
  <c r="E111" i="1"/>
  <c r="H111" i="1" s="1"/>
  <c r="E112" i="1"/>
  <c r="H112" i="1" s="1"/>
  <c r="E113" i="1"/>
  <c r="H113" i="1" s="1"/>
  <c r="E105" i="1"/>
  <c r="E96" i="1"/>
  <c r="H96" i="1" s="1"/>
  <c r="E97" i="1"/>
  <c r="H97" i="1" s="1"/>
  <c r="E98" i="1"/>
  <c r="H98" i="1" s="1"/>
  <c r="E99" i="1"/>
  <c r="E100" i="1"/>
  <c r="H100" i="1" s="1"/>
  <c r="E101" i="1"/>
  <c r="H101" i="1" s="1"/>
  <c r="E102" i="1"/>
  <c r="H102" i="1" s="1"/>
  <c r="E103" i="1"/>
  <c r="E95" i="1"/>
  <c r="H95" i="1" s="1"/>
  <c r="E88" i="1"/>
  <c r="H88" i="1" s="1"/>
  <c r="E89" i="1"/>
  <c r="H89" i="1" s="1"/>
  <c r="E90" i="1"/>
  <c r="E91" i="1"/>
  <c r="H91" i="1" s="1"/>
  <c r="E92" i="1"/>
  <c r="H92" i="1" s="1"/>
  <c r="E93" i="1"/>
  <c r="H93" i="1" s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H53" i="1" s="1"/>
  <c r="E54" i="1"/>
  <c r="E55" i="1"/>
  <c r="H55" i="1" s="1"/>
  <c r="E56" i="1"/>
  <c r="H56" i="1" s="1"/>
  <c r="E57" i="1"/>
  <c r="H57" i="1" s="1"/>
  <c r="E58" i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H31" i="1" s="1"/>
  <c r="E29" i="1"/>
  <c r="E22" i="1"/>
  <c r="H22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F10" i="1" s="1"/>
  <c r="E20" i="1"/>
  <c r="D20" i="1"/>
  <c r="C20" i="1"/>
  <c r="H12" i="1"/>
  <c r="G12" i="1"/>
  <c r="F12" i="1"/>
  <c r="E12" i="1"/>
  <c r="D12" i="1"/>
  <c r="C12" i="1"/>
  <c r="G10" i="1"/>
  <c r="C10" i="1"/>
  <c r="G85" i="1" l="1"/>
  <c r="G160" i="1" s="1"/>
  <c r="D85" i="1"/>
  <c r="F85" i="1"/>
  <c r="F160" i="1" s="1"/>
  <c r="C160" i="1"/>
  <c r="H85" i="1"/>
  <c r="D10" i="1"/>
  <c r="H10" i="1"/>
  <c r="E85" i="1"/>
  <c r="E10" i="1"/>
  <c r="D160" i="1" l="1"/>
  <c r="H160" i="1"/>
  <c r="E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<sst xmlns="http://schemas.openxmlformats.org/spreadsheetml/2006/main" count="167" uniqueCount="94">
  <si>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</si>
  <si>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</si>
  <si>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</si>
  <si>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</si>
  <si>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</si>
  <si>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</si>
  <si>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</si>
  <si>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</si>
  <si>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</si>
  <si>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</si>
  <si>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</si>
  <si>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</si>
  <si>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</si>
  <si>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</si>
  <si>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</si>
  <si>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</si>
  <si>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</si>
  <si>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</si>
  <si>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</si>
  <si>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</si>
  <si>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</si>
  <si>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</si>
  <si>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</si>
  <si>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</si>
  <si>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</si>
  <si>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</si>
  <si>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</si>
  <si>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</si>
  <si>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</si>
  <si>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</si>
  <si>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</si>
  <si>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</si>
  <si>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</si>
  <si>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</si>
  <si>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</si>
  <si>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</si>
  <si>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</si>
  <si>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</si>
  <si>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</si>
  <si>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</si>
  <si>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</si>
  <si>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</si>
  <si>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</si>
  <si>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</si>
  <si>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</si>
  <si>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</si>
  <si>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</si>
  <si>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</si>
  <si>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</si>
  <si>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</si>
  <si>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</si>
  <si>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</si>
  <si>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</si>
  <si>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</si>
  <si>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</si>
  <si>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</si>
  <si>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</si>
  <si>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</si>
  <si>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</si>
  <si>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</si>
  <si>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</si>
  <si>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</si>
  <si>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</si>
  <si>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</si>
  <si>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</si>
  <si>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</si>
  <si>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</si>
  <si>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</si>
  <si>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</si>
  <si>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</si>
  <si>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</si>
  <si>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</si>
  <si>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</si>
  <si>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</si>
  <si>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</si>
  <si>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</si>
  <si>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</si>
  <si>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</si>
  <si>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</si>
  <si>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</si>
  <si>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</si>
  <si>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</si>
  <si>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</si>
  <si>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</si>
  <si>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</si>
  <si>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</si>
  <si>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</si>
  <si>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</si>
  <si>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Diciembre de 2022 (b)</t>
  </si>
  <si>
    <t>UNIVERSIDAD TECNOLOGICA DE LA BABICORA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</si>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</sst>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B2" sqref="B2:H16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44" t="s">
        <v>89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47" t="s">
        <v>2</v>
      </c>
      <c r="C4" s="48"/>
      <c r="D4" s="48"/>
      <c r="E4" s="48"/>
      <c r="F4" s="48"/>
      <c r="G4" s="48"/>
      <c r="H4" s="49"/>
    </row>
    <row r="5" spans="2:9" x14ac:dyDescent="0.25">
      <c r="B5" s="50" t="s">
        <v>88</v>
      </c>
      <c r="C5" s="51"/>
      <c r="D5" s="51"/>
      <c r="E5" s="51"/>
      <c r="F5" s="51"/>
      <c r="G5" s="51"/>
      <c r="H5" s="52"/>
    </row>
    <row r="6" spans="2:9" ht="15.75" customHeight="1" thickBot="1" x14ac:dyDescent="0.3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25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75" thickBot="1" x14ac:dyDescent="0.25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8877334.3100000005</v>
      </c>
      <c r="D10" s="8">
        <f>SUM(D12,D20,D30,D40,D50,D60,D64,D73,D77)</f>
        <v>5976048.0599999996</v>
      </c>
      <c r="E10" s="28">
        <f t="shared" ref="E10:H10" si="0">SUM(E12,E20,E30,E40,E50,E60,E64,E73,E77)</f>
        <v>14853382.370000001</v>
      </c>
      <c r="F10" s="8">
        <f t="shared" si="0"/>
        <v>12154564.679999998</v>
      </c>
      <c r="G10" s="8">
        <f t="shared" si="0"/>
        <v>11560428.509999998</v>
      </c>
      <c r="H10" s="28">
        <f t="shared" si="0"/>
        <v>2698817.69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7866767.04</v>
      </c>
      <c r="D12" s="7">
        <f>SUM(D13:D19)</f>
        <v>296814.14</v>
      </c>
      <c r="E12" s="29">
        <f t="shared" ref="E12:H12" si="1">SUM(E13:E19)</f>
        <v>8163581.1799999997</v>
      </c>
      <c r="F12" s="7">
        <f t="shared" si="1"/>
        <v>7106961.4699999997</v>
      </c>
      <c r="G12" s="7">
        <f t="shared" si="1"/>
        <v>6835179.3899999987</v>
      </c>
      <c r="H12" s="29">
        <f t="shared" si="1"/>
        <v>1056619.71</v>
      </c>
    </row>
    <row r="13" spans="2:9" ht="24" x14ac:dyDescent="0.2">
      <c r="B13" s="10" t="s">
        <v>14</v>
      </c>
      <c r="C13" s="26">
        <v>5790805.5599999996</v>
      </c>
      <c r="D13" s="25">
        <v>-740447.45</v>
      </c>
      <c r="E13" s="30">
        <f>SUM(C13:D13)</f>
        <v>5050358.1099999994</v>
      </c>
      <c r="F13" s="26">
        <v>4335698.0199999996</v>
      </c>
      <c r="G13" s="26">
        <v>4335698.0199999996</v>
      </c>
      <c r="H13" s="34">
        <f>SUM(E13-F13)</f>
        <v>714660.08999999985</v>
      </c>
    </row>
    <row r="14" spans="2:9" ht="22.9" customHeight="1" x14ac:dyDescent="0.2">
      <c r="B14" s="10" t="s">
        <v>15</v>
      </c>
      <c r="C14" s="26">
        <v>0</v>
      </c>
      <c r="D14" s="25">
        <v>556872.85</v>
      </c>
      <c r="E14" s="30">
        <f t="shared" ref="E14:E79" si="2">SUM(C14:D14)</f>
        <v>556872.85</v>
      </c>
      <c r="F14" s="26">
        <v>509300.02</v>
      </c>
      <c r="G14" s="26">
        <v>509300.02</v>
      </c>
      <c r="H14" s="34">
        <f t="shared" ref="H14:H79" si="3">SUM(E14-F14)</f>
        <v>47572.829999999958</v>
      </c>
    </row>
    <row r="15" spans="2:9" x14ac:dyDescent="0.2">
      <c r="B15" s="10" t="s">
        <v>16</v>
      </c>
      <c r="C15" s="26">
        <v>557727.14</v>
      </c>
      <c r="D15" s="25">
        <v>342698.22</v>
      </c>
      <c r="E15" s="30">
        <f t="shared" si="2"/>
        <v>900425.36</v>
      </c>
      <c r="F15" s="26">
        <v>613490.81999999995</v>
      </c>
      <c r="G15" s="26">
        <v>613490.81999999995</v>
      </c>
      <c r="H15" s="34">
        <f t="shared" si="3"/>
        <v>286934.54000000004</v>
      </c>
    </row>
    <row r="16" spans="2:9" x14ac:dyDescent="0.2">
      <c r="B16" s="10" t="s">
        <v>17</v>
      </c>
      <c r="C16" s="26">
        <v>1007188.53</v>
      </c>
      <c r="D16" s="25">
        <v>-16081.21</v>
      </c>
      <c r="E16" s="30">
        <f t="shared" si="2"/>
        <v>991107.32000000007</v>
      </c>
      <c r="F16" s="26">
        <v>991107.32</v>
      </c>
      <c r="G16" s="26">
        <v>802008.09</v>
      </c>
      <c r="H16" s="34">
        <f t="shared" si="3"/>
        <v>1.1641532182693481E-10</v>
      </c>
    </row>
    <row r="17" spans="2:8" x14ac:dyDescent="0.2">
      <c r="B17" s="10" t="s">
        <v>18</v>
      </c>
      <c r="C17" s="26">
        <v>327364.57</v>
      </c>
      <c r="D17" s="25">
        <v>337452.97</v>
      </c>
      <c r="E17" s="30">
        <f t="shared" si="2"/>
        <v>664817.54</v>
      </c>
      <c r="F17" s="26">
        <v>657365.29</v>
      </c>
      <c r="G17" s="26">
        <v>574682.43999999994</v>
      </c>
      <c r="H17" s="34">
        <f t="shared" si="3"/>
        <v>7452.25</v>
      </c>
    </row>
    <row r="18" spans="2:8" x14ac:dyDescent="0.2">
      <c r="B18" s="10" t="s">
        <v>19</v>
      </c>
      <c r="C18" s="26"/>
      <c r="D18" s="25"/>
      <c r="E18" s="30">
        <f t="shared" si="2"/>
        <v>0</v>
      </c>
      <c r="F18" s="26"/>
      <c r="G18" s="26"/>
      <c r="H18" s="34">
        <f t="shared" si="3"/>
        <v>0</v>
      </c>
    </row>
    <row r="19" spans="2:8" x14ac:dyDescent="0.2">
      <c r="B19" s="10" t="s">
        <v>20</v>
      </c>
      <c r="C19" s="26">
        <v>183681.24</v>
      </c>
      <c r="D19" s="25">
        <v>-183681.24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5">
      <c r="B20" s="12" t="s">
        <v>21</v>
      </c>
      <c r="C20" s="7">
        <f>SUM(C21:C29)</f>
        <v>632149.01</v>
      </c>
      <c r="D20" s="7">
        <f t="shared" ref="D20:H20" si="4">SUM(D21:D29)</f>
        <v>797070.59000000008</v>
      </c>
      <c r="E20" s="29">
        <f t="shared" si="4"/>
        <v>1429219.6</v>
      </c>
      <c r="F20" s="7">
        <f t="shared" si="4"/>
        <v>1429094.49</v>
      </c>
      <c r="G20" s="7">
        <f t="shared" si="4"/>
        <v>1364494.8399999999</v>
      </c>
      <c r="H20" s="29">
        <f t="shared" si="4"/>
        <v>125.11000000001513</v>
      </c>
    </row>
    <row r="21" spans="2:8" ht="24" x14ac:dyDescent="0.2">
      <c r="B21" s="10" t="s">
        <v>22</v>
      </c>
      <c r="C21" s="25">
        <v>118296.14</v>
      </c>
      <c r="D21" s="25">
        <v>273187.20000000001</v>
      </c>
      <c r="E21" s="30">
        <f t="shared" si="2"/>
        <v>391483.34</v>
      </c>
      <c r="F21" s="26">
        <v>391483.32</v>
      </c>
      <c r="G21" s="26">
        <v>391483.32</v>
      </c>
      <c r="H21" s="34">
        <f t="shared" si="3"/>
        <v>2.0000000018626451E-2</v>
      </c>
    </row>
    <row r="22" spans="2:8" x14ac:dyDescent="0.2">
      <c r="B22" s="10" t="s">
        <v>23</v>
      </c>
      <c r="C22" s="25">
        <v>34629.47</v>
      </c>
      <c r="D22" s="25">
        <v>20080.03</v>
      </c>
      <c r="E22" s="30">
        <f t="shared" si="2"/>
        <v>54709.5</v>
      </c>
      <c r="F22" s="26">
        <v>54709.5</v>
      </c>
      <c r="G22" s="26">
        <v>54709.5</v>
      </c>
      <c r="H22" s="34">
        <f t="shared" si="3"/>
        <v>0</v>
      </c>
    </row>
    <row r="23" spans="2:8" ht="24" x14ac:dyDescent="0.2">
      <c r="B23" s="10" t="s">
        <v>24</v>
      </c>
      <c r="C23" s="25">
        <v>3324.72</v>
      </c>
      <c r="D23" s="25">
        <v>31278.080000000002</v>
      </c>
      <c r="E23" s="30">
        <f t="shared" si="2"/>
        <v>34602.800000000003</v>
      </c>
      <c r="F23" s="26">
        <v>34602.800000000003</v>
      </c>
      <c r="G23" s="26">
        <v>34602.800000000003</v>
      </c>
      <c r="H23" s="34">
        <f t="shared" si="3"/>
        <v>0</v>
      </c>
    </row>
    <row r="24" spans="2:8" ht="24" x14ac:dyDescent="0.2">
      <c r="B24" s="10" t="s">
        <v>25</v>
      </c>
      <c r="C24" s="25">
        <v>171761.72</v>
      </c>
      <c r="D24" s="25">
        <v>20405.09</v>
      </c>
      <c r="E24" s="30">
        <f t="shared" si="2"/>
        <v>192166.81</v>
      </c>
      <c r="F24" s="26">
        <v>192046.81</v>
      </c>
      <c r="G24" s="26">
        <v>192046.81</v>
      </c>
      <c r="H24" s="34">
        <f t="shared" si="3"/>
        <v>120</v>
      </c>
    </row>
    <row r="25" spans="2:8" ht="23.45" customHeight="1" x14ac:dyDescent="0.2">
      <c r="B25" s="10" t="s">
        <v>26</v>
      </c>
      <c r="C25" s="25">
        <v>5434.89</v>
      </c>
      <c r="D25" s="25">
        <v>3645.14</v>
      </c>
      <c r="E25" s="30">
        <f t="shared" si="2"/>
        <v>9080.0300000000007</v>
      </c>
      <c r="F25" s="26">
        <v>9080.0300000000007</v>
      </c>
      <c r="G25" s="26">
        <v>9080.0300000000007</v>
      </c>
      <c r="H25" s="34">
        <f t="shared" si="3"/>
        <v>0</v>
      </c>
    </row>
    <row r="26" spans="2:8" x14ac:dyDescent="0.2">
      <c r="B26" s="10" t="s">
        <v>27</v>
      </c>
      <c r="C26" s="25">
        <v>102631.11</v>
      </c>
      <c r="D26" s="25">
        <v>348758.71</v>
      </c>
      <c r="E26" s="30">
        <f t="shared" si="2"/>
        <v>451389.82</v>
      </c>
      <c r="F26" s="26">
        <v>451389.18</v>
      </c>
      <c r="G26" s="26">
        <v>451389.18</v>
      </c>
      <c r="H26" s="34">
        <f t="shared" si="3"/>
        <v>0.64000000001396984</v>
      </c>
    </row>
    <row r="27" spans="2:8" ht="24" x14ac:dyDescent="0.2">
      <c r="B27" s="10" t="s">
        <v>28</v>
      </c>
      <c r="C27" s="25">
        <v>0</v>
      </c>
      <c r="D27" s="25">
        <v>92416.81</v>
      </c>
      <c r="E27" s="30">
        <f t="shared" si="2"/>
        <v>92416.81</v>
      </c>
      <c r="F27" s="26">
        <v>92416.81</v>
      </c>
      <c r="G27" s="26">
        <v>92416.81</v>
      </c>
      <c r="H27" s="34">
        <f t="shared" si="3"/>
        <v>0</v>
      </c>
    </row>
    <row r="28" spans="2:8" ht="12" customHeight="1" x14ac:dyDescent="0.2">
      <c r="B28" s="10" t="s">
        <v>29</v>
      </c>
      <c r="C28" s="25"/>
      <c r="D28" s="25"/>
      <c r="E28" s="30">
        <f t="shared" si="2"/>
        <v>0</v>
      </c>
      <c r="F28" s="26"/>
      <c r="G28" s="26"/>
      <c r="H28" s="34">
        <f t="shared" si="3"/>
        <v>0</v>
      </c>
    </row>
    <row r="29" spans="2:8" ht="25.9" customHeight="1" x14ac:dyDescent="0.2">
      <c r="B29" s="10" t="s">
        <v>30</v>
      </c>
      <c r="C29" s="25">
        <v>196070.96</v>
      </c>
      <c r="D29" s="25">
        <v>7299.53</v>
      </c>
      <c r="E29" s="30">
        <f t="shared" si="2"/>
        <v>203370.49</v>
      </c>
      <c r="F29" s="26">
        <v>203366.04</v>
      </c>
      <c r="G29" s="26">
        <v>138766.39000000001</v>
      </c>
      <c r="H29" s="34">
        <f t="shared" si="3"/>
        <v>4.4499999999825377</v>
      </c>
    </row>
    <row r="30" spans="2:8" s="9" customFormat="1" ht="24" x14ac:dyDescent="0.2">
      <c r="B30" s="12" t="s">
        <v>31</v>
      </c>
      <c r="C30" s="7">
        <f>SUM(C31:C39)</f>
        <v>378418.26</v>
      </c>
      <c r="D30" s="7">
        <f t="shared" ref="D30:H30" si="5">SUM(D31:D39)</f>
        <v>3396238.88</v>
      </c>
      <c r="E30" s="29">
        <f t="shared" si="5"/>
        <v>3774657.14</v>
      </c>
      <c r="F30" s="7">
        <f t="shared" si="5"/>
        <v>2852130.11</v>
      </c>
      <c r="G30" s="7">
        <f t="shared" si="5"/>
        <v>2612429.91</v>
      </c>
      <c r="H30" s="29">
        <f t="shared" si="5"/>
        <v>922527.03</v>
      </c>
    </row>
    <row r="31" spans="2:8" x14ac:dyDescent="0.2">
      <c r="B31" s="10" t="s">
        <v>32</v>
      </c>
      <c r="C31" s="25">
        <v>0</v>
      </c>
      <c r="D31" s="25">
        <v>482832.94</v>
      </c>
      <c r="E31" s="30">
        <f t="shared" si="2"/>
        <v>482832.94</v>
      </c>
      <c r="F31" s="26">
        <v>82832.94</v>
      </c>
      <c r="G31" s="26">
        <v>81535.94</v>
      </c>
      <c r="H31" s="34">
        <f t="shared" si="3"/>
        <v>400000</v>
      </c>
    </row>
    <row r="32" spans="2:8" x14ac:dyDescent="0.2">
      <c r="B32" s="10" t="s">
        <v>33</v>
      </c>
      <c r="C32" s="25">
        <v>32525.91</v>
      </c>
      <c r="D32" s="25">
        <v>17022.66</v>
      </c>
      <c r="E32" s="30">
        <f t="shared" si="2"/>
        <v>49548.57</v>
      </c>
      <c r="F32" s="26">
        <v>49548.57</v>
      </c>
      <c r="G32" s="26">
        <v>43980.57</v>
      </c>
      <c r="H32" s="34">
        <f t="shared" si="3"/>
        <v>0</v>
      </c>
    </row>
    <row r="33" spans="2:8" ht="24" x14ac:dyDescent="0.2">
      <c r="B33" s="10" t="s">
        <v>34</v>
      </c>
      <c r="C33" s="25">
        <v>165328.20000000001</v>
      </c>
      <c r="D33" s="25">
        <v>1018993.23</v>
      </c>
      <c r="E33" s="30">
        <f t="shared" si="2"/>
        <v>1184321.43</v>
      </c>
      <c r="F33" s="26">
        <v>662276.22</v>
      </c>
      <c r="G33" s="26">
        <v>652741.02</v>
      </c>
      <c r="H33" s="34">
        <f t="shared" si="3"/>
        <v>522045.20999999996</v>
      </c>
    </row>
    <row r="34" spans="2:8" ht="24.6" customHeight="1" x14ac:dyDescent="0.2">
      <c r="B34" s="10" t="s">
        <v>35</v>
      </c>
      <c r="C34" s="25">
        <v>0</v>
      </c>
      <c r="D34" s="25">
        <v>45459.12</v>
      </c>
      <c r="E34" s="30">
        <f t="shared" si="2"/>
        <v>45459.12</v>
      </c>
      <c r="F34" s="26">
        <v>45459.12</v>
      </c>
      <c r="G34" s="26">
        <v>45459.12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1063010.97</v>
      </c>
      <c r="E35" s="30">
        <f t="shared" si="2"/>
        <v>1063010.97</v>
      </c>
      <c r="F35" s="26">
        <v>1062819.3799999999</v>
      </c>
      <c r="G35" s="26">
        <v>845319.38</v>
      </c>
      <c r="H35" s="34">
        <f t="shared" si="3"/>
        <v>191.59000000008382</v>
      </c>
    </row>
    <row r="36" spans="2:8" ht="24" x14ac:dyDescent="0.2">
      <c r="B36" s="10" t="s">
        <v>37</v>
      </c>
      <c r="C36" s="25">
        <v>0</v>
      </c>
      <c r="D36" s="25">
        <v>117188.25</v>
      </c>
      <c r="E36" s="30">
        <f t="shared" si="2"/>
        <v>117188.25</v>
      </c>
      <c r="F36" s="26">
        <v>117188.25</v>
      </c>
      <c r="G36" s="26">
        <v>117188.25</v>
      </c>
      <c r="H36" s="34">
        <f t="shared" si="3"/>
        <v>0</v>
      </c>
    </row>
    <row r="37" spans="2:8" x14ac:dyDescent="0.2">
      <c r="B37" s="10" t="s">
        <v>38</v>
      </c>
      <c r="C37" s="25">
        <v>22095.79</v>
      </c>
      <c r="D37" s="25">
        <v>155101.26999999999</v>
      </c>
      <c r="E37" s="30">
        <f t="shared" si="2"/>
        <v>177197.06</v>
      </c>
      <c r="F37" s="26">
        <v>177197.06</v>
      </c>
      <c r="G37" s="26">
        <v>177197.06</v>
      </c>
      <c r="H37" s="34">
        <f t="shared" si="3"/>
        <v>0</v>
      </c>
    </row>
    <row r="38" spans="2:8" x14ac:dyDescent="0.2">
      <c r="B38" s="10" t="s">
        <v>39</v>
      </c>
      <c r="C38" s="25">
        <v>107794.36</v>
      </c>
      <c r="D38" s="25">
        <v>287295.44</v>
      </c>
      <c r="E38" s="30">
        <f t="shared" si="2"/>
        <v>395089.8</v>
      </c>
      <c r="F38" s="26">
        <v>394809.57</v>
      </c>
      <c r="G38" s="26">
        <v>389009.57</v>
      </c>
      <c r="H38" s="34">
        <f t="shared" si="3"/>
        <v>280.22999999998137</v>
      </c>
    </row>
    <row r="39" spans="2:8" x14ac:dyDescent="0.2">
      <c r="B39" s="10" t="s">
        <v>40</v>
      </c>
      <c r="C39" s="25">
        <v>50674</v>
      </c>
      <c r="D39" s="25">
        <v>209335</v>
      </c>
      <c r="E39" s="30">
        <f t="shared" si="2"/>
        <v>260009</v>
      </c>
      <c r="F39" s="26">
        <v>259999</v>
      </c>
      <c r="G39" s="26">
        <v>259999</v>
      </c>
      <c r="H39" s="34">
        <f t="shared" si="3"/>
        <v>10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132226.23999999999</v>
      </c>
      <c r="E40" s="29">
        <f t="shared" si="6"/>
        <v>132226.23999999999</v>
      </c>
      <c r="F40" s="7">
        <f t="shared" si="6"/>
        <v>131820</v>
      </c>
      <c r="G40" s="7">
        <f t="shared" si="6"/>
        <v>131820</v>
      </c>
      <c r="H40" s="29">
        <f t="shared" si="6"/>
        <v>406.23999999999069</v>
      </c>
    </row>
    <row r="41" spans="2:8" ht="24" x14ac:dyDescent="0.2">
      <c r="B41" s="10" t="s">
        <v>42</v>
      </c>
      <c r="C41" s="25">
        <v>0</v>
      </c>
      <c r="D41" s="25"/>
      <c r="E41" s="30">
        <f t="shared" si="2"/>
        <v>0</v>
      </c>
      <c r="F41" s="26"/>
      <c r="G41" s="26"/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/>
      <c r="E42" s="30">
        <f t="shared" si="2"/>
        <v>0</v>
      </c>
      <c r="F42" s="26"/>
      <c r="G42" s="26"/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/>
      <c r="E43" s="30">
        <f t="shared" si="2"/>
        <v>0</v>
      </c>
      <c r="F43" s="26"/>
      <c r="G43" s="26"/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132226.23999999999</v>
      </c>
      <c r="E44" s="30">
        <f t="shared" si="2"/>
        <v>132226.23999999999</v>
      </c>
      <c r="F44" s="26">
        <v>131820</v>
      </c>
      <c r="G44" s="26">
        <v>131820</v>
      </c>
      <c r="H44" s="34">
        <f t="shared" si="3"/>
        <v>406.23999999999069</v>
      </c>
    </row>
    <row r="45" spans="2:8" x14ac:dyDescent="0.2">
      <c r="B45" s="10" t="s">
        <v>46</v>
      </c>
      <c r="C45" s="25">
        <v>0</v>
      </c>
      <c r="D45" s="25"/>
      <c r="E45" s="30">
        <f t="shared" si="2"/>
        <v>0</v>
      </c>
      <c r="F45" s="26"/>
      <c r="G45" s="26"/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/>
      <c r="E46" s="30">
        <f t="shared" si="2"/>
        <v>0</v>
      </c>
      <c r="F46" s="26"/>
      <c r="G46" s="26"/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/>
      <c r="E47" s="30">
        <f t="shared" si="2"/>
        <v>0</v>
      </c>
      <c r="F47" s="26"/>
      <c r="G47" s="26"/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/>
      <c r="E48" s="30">
        <f t="shared" si="2"/>
        <v>0</v>
      </c>
      <c r="F48" s="26"/>
      <c r="G48" s="26"/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/>
      <c r="E49" s="30">
        <f t="shared" si="2"/>
        <v>0</v>
      </c>
      <c r="F49" s="26"/>
      <c r="G49" s="26"/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1353698.21</v>
      </c>
      <c r="E50" s="29">
        <f t="shared" si="7"/>
        <v>1353698.21</v>
      </c>
      <c r="F50" s="7">
        <f t="shared" si="7"/>
        <v>634558.61</v>
      </c>
      <c r="G50" s="7">
        <f t="shared" si="7"/>
        <v>616504.37</v>
      </c>
      <c r="H50" s="29">
        <f t="shared" si="7"/>
        <v>719139.6</v>
      </c>
    </row>
    <row r="51" spans="2:8" x14ac:dyDescent="0.2">
      <c r="B51" s="10" t="s">
        <v>52</v>
      </c>
      <c r="C51" s="25">
        <v>0</v>
      </c>
      <c r="D51" s="25">
        <v>26215</v>
      </c>
      <c r="E51" s="30">
        <f t="shared" si="2"/>
        <v>26215</v>
      </c>
      <c r="F51" s="26">
        <v>0</v>
      </c>
      <c r="G51" s="26">
        <v>0</v>
      </c>
      <c r="H51" s="34">
        <f t="shared" si="3"/>
        <v>26215</v>
      </c>
    </row>
    <row r="52" spans="2:8" x14ac:dyDescent="0.2">
      <c r="B52" s="10" t="s">
        <v>53</v>
      </c>
      <c r="C52" s="25">
        <v>0</v>
      </c>
      <c r="D52" s="25">
        <v>650629.24</v>
      </c>
      <c r="E52" s="30">
        <f t="shared" si="2"/>
        <v>650629.24</v>
      </c>
      <c r="F52" s="26">
        <v>224484.24</v>
      </c>
      <c r="G52" s="26">
        <v>206430</v>
      </c>
      <c r="H52" s="34">
        <f t="shared" si="3"/>
        <v>426145</v>
      </c>
    </row>
    <row r="53" spans="2:8" ht="24" x14ac:dyDescent="0.2">
      <c r="B53" s="10" t="s">
        <v>54</v>
      </c>
      <c r="C53" s="25">
        <v>0</v>
      </c>
      <c r="D53" s="25"/>
      <c r="E53" s="30">
        <f t="shared" si="2"/>
        <v>0</v>
      </c>
      <c r="F53" s="26"/>
      <c r="G53" s="26"/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616450</v>
      </c>
      <c r="E54" s="30">
        <f t="shared" si="2"/>
        <v>616450</v>
      </c>
      <c r="F54" s="26">
        <v>349670.40000000002</v>
      </c>
      <c r="G54" s="26">
        <v>349670.40000000002</v>
      </c>
      <c r="H54" s="34">
        <f t="shared" si="3"/>
        <v>266779.59999999998</v>
      </c>
    </row>
    <row r="55" spans="2:8" x14ac:dyDescent="0.2">
      <c r="B55" s="10" t="s">
        <v>56</v>
      </c>
      <c r="C55" s="25">
        <v>0</v>
      </c>
      <c r="D55" s="25"/>
      <c r="E55" s="30">
        <f t="shared" si="2"/>
        <v>0</v>
      </c>
      <c r="F55" s="26"/>
      <c r="G55" s="26"/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60403.97</v>
      </c>
      <c r="E56" s="30">
        <f t="shared" si="2"/>
        <v>60403.97</v>
      </c>
      <c r="F56" s="26">
        <v>60403.97</v>
      </c>
      <c r="G56" s="26">
        <v>60403.97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/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/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/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8394047</v>
      </c>
      <c r="D85" s="17">
        <f t="shared" ref="D85:H85" si="14">SUM(D86,D94,D104,D114,D124,D134,D138,D147,D151)</f>
        <v>9930878</v>
      </c>
      <c r="E85" s="31">
        <f t="shared" si="14"/>
        <v>18324925</v>
      </c>
      <c r="F85" s="17">
        <f t="shared" si="14"/>
        <v>18284003.710000001</v>
      </c>
      <c r="G85" s="17">
        <f t="shared" si="14"/>
        <v>13767169.57</v>
      </c>
      <c r="H85" s="31">
        <f t="shared" si="14"/>
        <v>40921.289999998873</v>
      </c>
      <c r="M85" s="18"/>
    </row>
    <row r="86" spans="2:13" x14ac:dyDescent="0.2">
      <c r="B86" s="19" t="s">
        <v>13</v>
      </c>
      <c r="C86" s="7">
        <f>SUM(C87:C93)</f>
        <v>6696175.5099999998</v>
      </c>
      <c r="D86" s="7">
        <f t="shared" ref="D86:H86" si="15">SUM(D87:D93)</f>
        <v>802431.49</v>
      </c>
      <c r="E86" s="29">
        <f t="shared" si="15"/>
        <v>7498606.9999999991</v>
      </c>
      <c r="F86" s="7">
        <f t="shared" si="15"/>
        <v>7498607</v>
      </c>
      <c r="G86" s="7">
        <f t="shared" si="15"/>
        <v>7498607</v>
      </c>
      <c r="H86" s="29">
        <f t="shared" si="15"/>
        <v>-1.076841726899147E-9</v>
      </c>
    </row>
    <row r="87" spans="2:13" ht="24" x14ac:dyDescent="0.2">
      <c r="B87" s="10" t="s">
        <v>14</v>
      </c>
      <c r="C87" s="25">
        <v>4738429.01</v>
      </c>
      <c r="D87" s="25">
        <v>371700.85</v>
      </c>
      <c r="E87" s="30">
        <f>SUM(C87:D87)</f>
        <v>5110129.8599999994</v>
      </c>
      <c r="F87" s="26">
        <v>5110129.8600000003</v>
      </c>
      <c r="G87" s="26">
        <v>5110129.8600000003</v>
      </c>
      <c r="H87" s="34">
        <f t="shared" ref="H87:H153" si="16">SUM(E87-F87)</f>
        <v>-9.3132257461547852E-10</v>
      </c>
    </row>
    <row r="88" spans="2:13" ht="24.6" customHeight="1" x14ac:dyDescent="0.2">
      <c r="B88" s="10" t="s">
        <v>15</v>
      </c>
      <c r="C88" s="25">
        <v>0</v>
      </c>
      <c r="D88" s="25">
        <v>211095.66</v>
      </c>
      <c r="E88" s="30">
        <f t="shared" ref="E88:E153" si="17">SUM(C88:D88)</f>
        <v>211095.66</v>
      </c>
      <c r="F88" s="26">
        <v>221781.24</v>
      </c>
      <c r="G88" s="26">
        <v>221781.24</v>
      </c>
      <c r="H88" s="34">
        <f>SUM(E88-F88)</f>
        <v>-10685.579999999987</v>
      </c>
    </row>
    <row r="89" spans="2:13" x14ac:dyDescent="0.2">
      <c r="B89" s="10" t="s">
        <v>16</v>
      </c>
      <c r="C89" s="25">
        <v>985388.61</v>
      </c>
      <c r="D89" s="25">
        <v>-192773.03</v>
      </c>
      <c r="E89" s="30">
        <f t="shared" si="17"/>
        <v>792615.58</v>
      </c>
      <c r="F89" s="26">
        <v>781930</v>
      </c>
      <c r="G89" s="26">
        <v>781930</v>
      </c>
      <c r="H89" s="34">
        <f t="shared" si="16"/>
        <v>10685.579999999958</v>
      </c>
    </row>
    <row r="90" spans="2:13" x14ac:dyDescent="0.2">
      <c r="B90" s="10" t="s">
        <v>17</v>
      </c>
      <c r="C90" s="25">
        <v>580574.48</v>
      </c>
      <c r="D90" s="25">
        <v>303807.2</v>
      </c>
      <c r="E90" s="30">
        <f t="shared" si="17"/>
        <v>884381.67999999993</v>
      </c>
      <c r="F90" s="26">
        <v>884381.68</v>
      </c>
      <c r="G90" s="26">
        <v>884381.68</v>
      </c>
      <c r="H90" s="34">
        <f t="shared" si="16"/>
        <v>-1.1641532182693481E-10</v>
      </c>
    </row>
    <row r="91" spans="2:13" x14ac:dyDescent="0.2">
      <c r="B91" s="10" t="s">
        <v>18</v>
      </c>
      <c r="C91" s="25">
        <v>391783.41</v>
      </c>
      <c r="D91" s="25">
        <v>108600.81</v>
      </c>
      <c r="E91" s="30">
        <f t="shared" si="17"/>
        <v>500384.22</v>
      </c>
      <c r="F91" s="26">
        <v>500384.22</v>
      </c>
      <c r="G91" s="26">
        <v>500384.22</v>
      </c>
      <c r="H91" s="34">
        <f t="shared" si="16"/>
        <v>0</v>
      </c>
    </row>
    <row r="92" spans="2:13" x14ac:dyDescent="0.2">
      <c r="B92" s="10" t="s">
        <v>19</v>
      </c>
      <c r="C92" s="25"/>
      <c r="D92" s="25"/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/>
      <c r="D93" s="25"/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169237.29</v>
      </c>
      <c r="E94" s="29">
        <f t="shared" si="18"/>
        <v>169237.29</v>
      </c>
      <c r="F94" s="7">
        <f t="shared" si="18"/>
        <v>169237.29</v>
      </c>
      <c r="G94" s="7">
        <f t="shared" si="18"/>
        <v>169237.29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22689.83</v>
      </c>
      <c r="E95" s="30">
        <f t="shared" si="17"/>
        <v>22689.83</v>
      </c>
      <c r="F95" s="26">
        <v>22689.83</v>
      </c>
      <c r="G95" s="26">
        <v>22689.83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4368.5</v>
      </c>
      <c r="E96" s="30">
        <f t="shared" si="17"/>
        <v>4368.5</v>
      </c>
      <c r="F96" s="26">
        <v>4368.5</v>
      </c>
      <c r="G96" s="26">
        <v>4368.5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/>
      <c r="E97" s="30">
        <f t="shared" si="17"/>
        <v>0</v>
      </c>
      <c r="F97" s="26"/>
      <c r="G97" s="26"/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12029.61</v>
      </c>
      <c r="E98" s="30">
        <f t="shared" si="17"/>
        <v>12029.61</v>
      </c>
      <c r="F98" s="26">
        <v>12029.61</v>
      </c>
      <c r="G98" s="26">
        <v>12029.61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/>
      <c r="E99" s="30">
        <f t="shared" si="17"/>
        <v>0</v>
      </c>
      <c r="F99" s="26"/>
      <c r="G99" s="26"/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6950</v>
      </c>
      <c r="E100" s="30">
        <f t="shared" si="17"/>
        <v>6950</v>
      </c>
      <c r="F100" s="26">
        <v>6950</v>
      </c>
      <c r="G100" s="26">
        <v>6950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91120.320000000007</v>
      </c>
      <c r="E101" s="30">
        <f t="shared" si="17"/>
        <v>91120.320000000007</v>
      </c>
      <c r="F101" s="26">
        <v>91120.320000000007</v>
      </c>
      <c r="G101" s="26">
        <v>91120.320000000007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/>
      <c r="E102" s="30">
        <f t="shared" si="17"/>
        <v>0</v>
      </c>
      <c r="F102" s="26"/>
      <c r="G102" s="26"/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32079.03</v>
      </c>
      <c r="E103" s="30">
        <f t="shared" si="17"/>
        <v>32079.03</v>
      </c>
      <c r="F103" s="26">
        <v>32079.03</v>
      </c>
      <c r="G103" s="26">
        <v>32079.03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1697871.49</v>
      </c>
      <c r="D104" s="7">
        <f t="shared" ref="D104:H104" si="19">SUM(D105:D113)</f>
        <v>1159209.2200000002</v>
      </c>
      <c r="E104" s="29">
        <f t="shared" si="19"/>
        <v>2857080.71</v>
      </c>
      <c r="F104" s="7">
        <f t="shared" si="19"/>
        <v>2832080.71</v>
      </c>
      <c r="G104" s="7">
        <f t="shared" si="19"/>
        <v>2814660.71</v>
      </c>
      <c r="H104" s="29">
        <f t="shared" si="19"/>
        <v>25000.000000000029</v>
      </c>
    </row>
    <row r="105" spans="2:18" x14ac:dyDescent="0.2">
      <c r="B105" s="10" t="s">
        <v>32</v>
      </c>
      <c r="C105" s="25">
        <v>184905.72</v>
      </c>
      <c r="D105" s="25">
        <v>-13095.55</v>
      </c>
      <c r="E105" s="30">
        <f t="shared" si="17"/>
        <v>171810.17</v>
      </c>
      <c r="F105" s="26">
        <v>171810.17</v>
      </c>
      <c r="G105" s="26">
        <v>171810.17</v>
      </c>
      <c r="H105" s="34">
        <f t="shared" si="16"/>
        <v>0</v>
      </c>
    </row>
    <row r="106" spans="2:18" x14ac:dyDescent="0.2">
      <c r="B106" s="10" t="s">
        <v>33</v>
      </c>
      <c r="C106" s="25">
        <v>18045.669999999998</v>
      </c>
      <c r="D106" s="25">
        <v>5383.68</v>
      </c>
      <c r="E106" s="30">
        <f t="shared" si="17"/>
        <v>23429.35</v>
      </c>
      <c r="F106" s="26">
        <v>23429.35</v>
      </c>
      <c r="G106" s="26">
        <v>23429.35</v>
      </c>
      <c r="H106" s="34">
        <f t="shared" si="16"/>
        <v>0</v>
      </c>
    </row>
    <row r="107" spans="2:18" ht="24" x14ac:dyDescent="0.2">
      <c r="B107" s="10" t="s">
        <v>34</v>
      </c>
      <c r="C107" s="25">
        <v>459975.24</v>
      </c>
      <c r="D107" s="25">
        <v>-59397.27</v>
      </c>
      <c r="E107" s="30">
        <f t="shared" si="17"/>
        <v>400577.97</v>
      </c>
      <c r="F107" s="26">
        <v>400577.97</v>
      </c>
      <c r="G107" s="26">
        <v>383177.97</v>
      </c>
      <c r="H107" s="34">
        <f t="shared" si="16"/>
        <v>0</v>
      </c>
    </row>
    <row r="108" spans="2:18" ht="24" x14ac:dyDescent="0.2">
      <c r="B108" s="10" t="s">
        <v>35</v>
      </c>
      <c r="C108" s="25">
        <v>333841.77</v>
      </c>
      <c r="D108" s="25">
        <v>-178330.78</v>
      </c>
      <c r="E108" s="30">
        <f t="shared" si="17"/>
        <v>155510.99000000002</v>
      </c>
      <c r="F108" s="26">
        <v>155510.99</v>
      </c>
      <c r="G108" s="26">
        <v>155510.99</v>
      </c>
      <c r="H108" s="34">
        <f t="shared" si="16"/>
        <v>2.9103830456733704E-11</v>
      </c>
    </row>
    <row r="109" spans="2:18" ht="24" x14ac:dyDescent="0.2">
      <c r="B109" s="10" t="s">
        <v>36</v>
      </c>
      <c r="C109" s="25">
        <v>395358.4</v>
      </c>
      <c r="D109" s="25">
        <v>1334013.8700000001</v>
      </c>
      <c r="E109" s="30">
        <f t="shared" si="17"/>
        <v>1729372.27</v>
      </c>
      <c r="F109" s="26">
        <v>1704372.27</v>
      </c>
      <c r="G109" s="26">
        <v>1704352.27</v>
      </c>
      <c r="H109" s="34">
        <f t="shared" si="16"/>
        <v>25000</v>
      </c>
    </row>
    <row r="110" spans="2:18" ht="24" x14ac:dyDescent="0.2">
      <c r="B110" s="10" t="s">
        <v>37</v>
      </c>
      <c r="C110" s="25">
        <v>0</v>
      </c>
      <c r="D110" s="25">
        <v>19453.2</v>
      </c>
      <c r="E110" s="30">
        <f t="shared" si="17"/>
        <v>19453.2</v>
      </c>
      <c r="F110" s="26">
        <v>19453.2</v>
      </c>
      <c r="G110" s="26">
        <v>19453.2</v>
      </c>
      <c r="H110" s="34">
        <f t="shared" si="16"/>
        <v>0</v>
      </c>
    </row>
    <row r="111" spans="2:18" x14ac:dyDescent="0.2">
      <c r="B111" s="10" t="s">
        <v>38</v>
      </c>
      <c r="C111" s="25">
        <v>25000</v>
      </c>
      <c r="D111" s="25">
        <v>24385.05</v>
      </c>
      <c r="E111" s="30">
        <f t="shared" si="17"/>
        <v>49385.05</v>
      </c>
      <c r="F111" s="26">
        <v>49385.05</v>
      </c>
      <c r="G111" s="26">
        <v>49385.05</v>
      </c>
      <c r="H111" s="34">
        <f t="shared" si="16"/>
        <v>0</v>
      </c>
    </row>
    <row r="112" spans="2:18" x14ac:dyDescent="0.2">
      <c r="B112" s="10" t="s">
        <v>39</v>
      </c>
      <c r="C112" s="25">
        <v>17418.689999999999</v>
      </c>
      <c r="D112" s="25">
        <v>25903.73</v>
      </c>
      <c r="E112" s="30">
        <f t="shared" si="17"/>
        <v>43322.42</v>
      </c>
      <c r="F112" s="26">
        <v>43322.42</v>
      </c>
      <c r="G112" s="26">
        <v>43322.42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263326</v>
      </c>
      <c r="D113" s="25">
        <v>893.29</v>
      </c>
      <c r="E113" s="30">
        <f t="shared" si="17"/>
        <v>264219.28999999998</v>
      </c>
      <c r="F113" s="26">
        <v>264219.28999999998</v>
      </c>
      <c r="G113" s="26">
        <v>264219.28999999998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800000</v>
      </c>
      <c r="E124" s="29">
        <f t="shared" si="21"/>
        <v>800000</v>
      </c>
      <c r="F124" s="7">
        <f t="shared" si="21"/>
        <v>795641.67</v>
      </c>
      <c r="G124" s="7">
        <f t="shared" si="21"/>
        <v>0</v>
      </c>
      <c r="H124" s="29">
        <f t="shared" si="21"/>
        <v>4358.3299999999581</v>
      </c>
    </row>
    <row r="125" spans="2:8" x14ac:dyDescent="0.2">
      <c r="B125" s="10" t="s">
        <v>52</v>
      </c>
      <c r="C125" s="25">
        <v>0</v>
      </c>
      <c r="D125" s="25">
        <v>762872.83</v>
      </c>
      <c r="E125" s="30">
        <f t="shared" si="17"/>
        <v>762872.83</v>
      </c>
      <c r="F125" s="26">
        <v>758514.5</v>
      </c>
      <c r="G125" s="26">
        <v>0</v>
      </c>
      <c r="H125" s="34">
        <f t="shared" si="16"/>
        <v>4358.3299999999581</v>
      </c>
    </row>
    <row r="126" spans="2:8" x14ac:dyDescent="0.2">
      <c r="B126" s="10" t="s">
        <v>53</v>
      </c>
      <c r="C126" s="25">
        <v>0</v>
      </c>
      <c r="D126" s="25">
        <v>13572</v>
      </c>
      <c r="E126" s="30">
        <f t="shared" si="17"/>
        <v>13572</v>
      </c>
      <c r="F126" s="26">
        <v>13572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/>
      <c r="E127" s="30">
        <f t="shared" si="17"/>
        <v>0</v>
      </c>
      <c r="F127" s="26"/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/>
      <c r="E128" s="30">
        <f t="shared" si="17"/>
        <v>0</v>
      </c>
      <c r="F128" s="26"/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/>
      <c r="E129" s="30">
        <f t="shared" si="17"/>
        <v>0</v>
      </c>
      <c r="F129" s="26"/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23555.17</v>
      </c>
      <c r="E130" s="30">
        <f t="shared" si="17"/>
        <v>23555.17</v>
      </c>
      <c r="F130" s="26">
        <v>23555.17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/>
      <c r="E131" s="30">
        <f t="shared" si="17"/>
        <v>0</v>
      </c>
      <c r="F131" s="26"/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/>
      <c r="E132" s="30">
        <f t="shared" si="17"/>
        <v>0</v>
      </c>
      <c r="F132" s="26"/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7000000</v>
      </c>
      <c r="E134" s="29">
        <f t="shared" si="22"/>
        <v>7000000</v>
      </c>
      <c r="F134" s="7">
        <f t="shared" si="22"/>
        <v>6988437.04</v>
      </c>
      <c r="G134" s="7">
        <f t="shared" si="22"/>
        <v>3284664.57</v>
      </c>
      <c r="H134" s="29">
        <f t="shared" si="22"/>
        <v>11562.959999999963</v>
      </c>
    </row>
    <row r="135" spans="2:8" x14ac:dyDescent="0.2">
      <c r="B135" s="10" t="s">
        <v>62</v>
      </c>
      <c r="C135" s="25">
        <v>0</v>
      </c>
      <c r="D135" s="26">
        <v>7000000</v>
      </c>
      <c r="E135" s="30">
        <f t="shared" si="17"/>
        <v>7000000</v>
      </c>
      <c r="F135" s="26">
        <v>6988437.04</v>
      </c>
      <c r="G135" s="26">
        <v>3284664.57</v>
      </c>
      <c r="H135" s="34">
        <f t="shared" si="16"/>
        <v>11562.959999999963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17271381.310000002</v>
      </c>
      <c r="D160" s="24">
        <f t="shared" ref="D160:G160" si="28">SUM(D10,D85)</f>
        <v>15906926.059999999</v>
      </c>
      <c r="E160" s="32">
        <f>SUM(E10,E85)</f>
        <v>33178307.370000001</v>
      </c>
      <c r="F160" s="24">
        <f t="shared" si="28"/>
        <v>30438568.390000001</v>
      </c>
      <c r="G160" s="24">
        <f t="shared" si="28"/>
        <v>25327598.079999998</v>
      </c>
      <c r="H160" s="32">
        <f>SUM(H10,H85)</f>
        <v>2739738.9799999986</v>
      </c>
    </row>
    <row r="161" spans="2:5" s="35" customFormat="1" x14ac:dyDescent="0.2"/>
    <row r="162" spans="2:5" s="35" customFormat="1" x14ac:dyDescent="0.2"/>
    <row r="163" spans="2:5" s="35" customFormat="1" x14ac:dyDescent="0.2"/>
    <row r="164" spans="2:5" s="35" customFormat="1" x14ac:dyDescent="0.2"/>
    <row r="165" spans="2:5" s="35" customFormat="1" x14ac:dyDescent="0.2"/>
    <row r="166" spans="2:5" s="35" customFormat="1" x14ac:dyDescent="0.2"/>
    <row r="167" spans="2:5" s="35" customFormat="1" x14ac:dyDescent="0.2">
      <c r="C167" s="36"/>
    </row>
    <row r="168" spans="2:5" s="35" customFormat="1" x14ac:dyDescent="0.2">
      <c r="B168" s="36" t="s">
        <v>90</v>
      </c>
      <c r="E168" s="36" t="s">
        <v>91</v>
      </c>
    </row>
    <row r="169" spans="2:5" s="35" customFormat="1" x14ac:dyDescent="0.2">
      <c r="B169" s="36" t="s">
        <v>92</v>
      </c>
      <c r="E169" s="36" t="s">
        <v>93</v>
      </c>
    </row>
    <row r="170" spans="2:5" s="35" customFormat="1" x14ac:dyDescent="0.2"/>
    <row r="171" spans="2:5" s="35" customFormat="1" x14ac:dyDescent="0.2"/>
    <row r="172" spans="2:5" s="35" customFormat="1" x14ac:dyDescent="0.2"/>
    <row r="173" spans="2:5" s="35" customFormat="1" x14ac:dyDescent="0.2"/>
    <row r="174" spans="2:5" s="35" customFormat="1" x14ac:dyDescent="0.2"/>
    <row r="175" spans="2:5" s="35" customFormat="1" x14ac:dyDescent="0.2"/>
    <row r="176" spans="2:5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2023-02-03T03:06:48Z</cp:lastPrinted>
  <dcterms:created xsi:type="dcterms:W3CDTF">2020-01-08T21:14:59Z</dcterms:created>
  <dcterms:modified xsi:type="dcterms:W3CDTF">2023-02-03T03:06:50Z</dcterms:modified>
</cp:coreProperties>
</file>